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4AB59480-CC87-4DF2-AECE-6B854D8E6359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<sst xmlns="http://schemas.openxmlformats.org/spreadsheetml/2006/main" count="88" uniqueCount="88">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</sst>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118" zoomScaleNormal="118" workbookViewId="0">
      <selection activeCell="H81" sqref="H8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452031625.14999998</v>
      </c>
      <c r="D9" s="16">
        <f>SUM(D10:D16)</f>
        <v>29481907.619999997</v>
      </c>
      <c r="E9" s="16">
        <f t="shared" ref="E9:E26" si="0">C9+D9</f>
        <v>481513532.76999998</v>
      </c>
      <c r="F9" s="16">
        <f>SUM(F10:F16)</f>
        <v>472170017.88999993</v>
      </c>
      <c r="G9" s="16">
        <f>SUM(G10:G16)</f>
        <v>471635422.88999993</v>
      </c>
      <c r="H9" s="16">
        <f t="shared" ref="H9:H40" si="1">E9-F9</f>
        <v>9343514.8800000548</v>
      </c>
    </row>
    <row r="10" spans="2:9" ht="12" customHeight="1" x14ac:dyDescent="0.2">
      <c r="B10" s="11" t="s">
        <v>15</v>
      </c>
      <c r="C10" s="12">
        <v>127130385.51000001</v>
      </c>
      <c r="D10" s="13">
        <v>445678.16000000015</v>
      </c>
      <c r="E10" s="18">
        <f t="shared" si="0"/>
        <v>127576063.67</v>
      </c>
      <c r="F10" s="12">
        <v>127576063.67</v>
      </c>
      <c r="G10" s="12">
        <v>127576063.67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15839165.65</v>
      </c>
      <c r="D11" s="13">
        <v>-1899727.5899999994</v>
      </c>
      <c r="E11" s="18">
        <f t="shared" si="0"/>
        <v>13939438.060000001</v>
      </c>
      <c r="F11" s="12">
        <v>13939438.060000001</v>
      </c>
      <c r="G11" s="12">
        <v>13935438.060000001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111924948.95</v>
      </c>
      <c r="D12" s="13">
        <v>10443712.98</v>
      </c>
      <c r="E12" s="18">
        <f t="shared" si="0"/>
        <v>122368661.93000001</v>
      </c>
      <c r="F12" s="12">
        <v>122368661.93000001</v>
      </c>
      <c r="G12" s="12">
        <v>122368661.93000001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25303152.030000001</v>
      </c>
      <c r="D13" s="13">
        <v>1231004.4000000004</v>
      </c>
      <c r="E13" s="18">
        <f>C13+D13</f>
        <v>26534156.43</v>
      </c>
      <c r="F13" s="12">
        <v>26534156.43</v>
      </c>
      <c r="G13" s="12">
        <v>26534156.43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128129951.06</v>
      </c>
      <c r="D14" s="13">
        <v>9746011.4499999955</v>
      </c>
      <c r="E14" s="18">
        <f t="shared" si="0"/>
        <v>137875962.50999999</v>
      </c>
      <c r="F14" s="12">
        <v>128532447.63</v>
      </c>
      <c r="G14" s="12">
        <v>128001852.63</v>
      </c>
      <c r="H14" s="20">
        <f t="shared" si="1"/>
        <v>9343514.8799999952</v>
      </c>
    </row>
    <row r="15" spans="2:9" ht="12" customHeight="1" x14ac:dyDescent="0.2">
      <c r="B15" s="11" t="s">
        <v>20</v>
      </c>
      <c r="C15" s="12">
        <v>972074.37</v>
      </c>
      <c r="D15" s="13">
        <v>-755220.16000000015</v>
      </c>
      <c r="E15" s="18">
        <f t="shared" si="0"/>
        <v>216854.20999999985</v>
      </c>
      <c r="F15" s="12">
        <v>216854.21</v>
      </c>
      <c r="G15" s="12">
        <v>216854.21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42731947.579999998</v>
      </c>
      <c r="D16" s="13">
        <v>10270448.379999999</v>
      </c>
      <c r="E16" s="18">
        <f t="shared" si="0"/>
        <v>53002395.959999993</v>
      </c>
      <c r="F16" s="12">
        <v>53002395.960000001</v>
      </c>
      <c r="G16" s="12">
        <v>53002395.960000001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267768237.57000002</v>
      </c>
      <c r="D17" s="16">
        <f>SUM(D18:D26)</f>
        <v>34192322.210000023</v>
      </c>
      <c r="E17" s="16">
        <f t="shared" si="0"/>
        <v>301960559.78000003</v>
      </c>
      <c r="F17" s="16">
        <f>SUM(F18:F26)</f>
        <v>19995577.77</v>
      </c>
      <c r="G17" s="16">
        <f>SUM(G18:G26)</f>
        <v>18148868.709999997</v>
      </c>
      <c r="H17" s="16">
        <f t="shared" si="1"/>
        <v>281964982.01000005</v>
      </c>
    </row>
    <row r="18" spans="2:8" ht="24" x14ac:dyDescent="0.2">
      <c r="B18" s="9" t="s">
        <v>23</v>
      </c>
      <c r="C18" s="12">
        <v>9631955.3900000006</v>
      </c>
      <c r="D18" s="13">
        <v>-6265473.9199999999</v>
      </c>
      <c r="E18" s="18">
        <f t="shared" si="0"/>
        <v>3366481.4700000007</v>
      </c>
      <c r="F18" s="12">
        <v>1778251.72</v>
      </c>
      <c r="G18" s="12">
        <v>1246706.47</v>
      </c>
      <c r="H18" s="20">
        <f t="shared" si="1"/>
        <v>1588229.7500000007</v>
      </c>
    </row>
    <row r="19" spans="2:8" ht="12" customHeight="1" x14ac:dyDescent="0.2">
      <c r="B19" s="9" t="s">
        <v>24</v>
      </c>
      <c r="C19" s="12">
        <v>19668281</v>
      </c>
      <c r="D19" s="13">
        <v>-560710.36000000034</v>
      </c>
      <c r="E19" s="18">
        <f t="shared" si="0"/>
        <v>19107570.640000001</v>
      </c>
      <c r="F19" s="12">
        <v>3805000.1</v>
      </c>
      <c r="G19" s="12">
        <v>3737897.42</v>
      </c>
      <c r="H19" s="20">
        <f t="shared" si="1"/>
        <v>15302570.540000001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14621426.810000001</v>
      </c>
      <c r="D21" s="13">
        <v>-9690554.2999999989</v>
      </c>
      <c r="E21" s="18">
        <f t="shared" si="0"/>
        <v>4930872.5100000016</v>
      </c>
      <c r="F21" s="12">
        <v>853324.38</v>
      </c>
      <c r="G21" s="12">
        <v>395609.25</v>
      </c>
      <c r="H21" s="20">
        <f t="shared" si="1"/>
        <v>4077548.1300000018</v>
      </c>
    </row>
    <row r="22" spans="2:8" ht="12" customHeight="1" x14ac:dyDescent="0.2">
      <c r="B22" s="9" t="s">
        <v>27</v>
      </c>
      <c r="C22" s="12">
        <v>695126.59</v>
      </c>
      <c r="D22" s="13">
        <v>256507.02000000002</v>
      </c>
      <c r="E22" s="18">
        <f t="shared" si="0"/>
        <v>951633.61</v>
      </c>
      <c r="F22" s="12">
        <v>113996.15</v>
      </c>
      <c r="G22" s="12">
        <v>40442.589999999997</v>
      </c>
      <c r="H22" s="20">
        <f t="shared" si="1"/>
        <v>837637.46</v>
      </c>
    </row>
    <row r="23" spans="2:8" ht="12" customHeight="1" x14ac:dyDescent="0.2">
      <c r="B23" s="9" t="s">
        <v>28</v>
      </c>
      <c r="C23" s="12">
        <v>205524226</v>
      </c>
      <c r="D23" s="13">
        <v>-36963589.769999981</v>
      </c>
      <c r="E23" s="18">
        <f t="shared" si="0"/>
        <v>168560636.23000002</v>
      </c>
      <c r="F23" s="12">
        <v>9796408.3100000005</v>
      </c>
      <c r="G23" s="12">
        <v>9331643.6699999999</v>
      </c>
      <c r="H23" s="20">
        <f t="shared" si="1"/>
        <v>158764227.92000002</v>
      </c>
    </row>
    <row r="24" spans="2:8" ht="12" customHeight="1" x14ac:dyDescent="0.2">
      <c r="B24" s="9" t="s">
        <v>29</v>
      </c>
      <c r="C24" s="12">
        <v>3198815.34</v>
      </c>
      <c r="D24" s="13">
        <v>89285918.950000003</v>
      </c>
      <c r="E24" s="18">
        <f t="shared" si="0"/>
        <v>92484734.290000007</v>
      </c>
      <c r="F24" s="12">
        <v>362150.69</v>
      </c>
      <c r="G24" s="12">
        <v>354264.49</v>
      </c>
      <c r="H24" s="20">
        <f t="shared" si="1"/>
        <v>92122583.600000009</v>
      </c>
    </row>
    <row r="25" spans="2:8" ht="12" customHeight="1" x14ac:dyDescent="0.2">
      <c r="B25" s="9" t="s">
        <v>30</v>
      </c>
      <c r="C25" s="12">
        <v>1107845</v>
      </c>
      <c r="D25" s="13">
        <v>5147848.63</v>
      </c>
      <c r="E25" s="18">
        <f t="shared" si="0"/>
        <v>6255693.6299999999</v>
      </c>
      <c r="F25" s="12">
        <v>0</v>
      </c>
      <c r="G25" s="12">
        <v>0</v>
      </c>
      <c r="H25" s="20">
        <f t="shared" si="1"/>
        <v>6255693.6299999999</v>
      </c>
    </row>
    <row r="26" spans="2:8" ht="12" customHeight="1" x14ac:dyDescent="0.2">
      <c r="B26" s="9" t="s">
        <v>31</v>
      </c>
      <c r="C26" s="12">
        <v>13320561.439999999</v>
      </c>
      <c r="D26" s="13">
        <v>-7017624.0400000028</v>
      </c>
      <c r="E26" s="18">
        <f t="shared" si="0"/>
        <v>6302937.3999999966</v>
      </c>
      <c r="F26" s="12">
        <v>3286446.42</v>
      </c>
      <c r="G26" s="12">
        <v>3042304.82</v>
      </c>
      <c r="H26" s="20">
        <f t="shared" si="1"/>
        <v>3016490.9799999967</v>
      </c>
    </row>
    <row r="27" spans="2:8" ht="20.100000000000001" customHeight="1" x14ac:dyDescent="0.2">
      <c r="B27" s="6" t="s">
        <v>32</v>
      </c>
      <c r="C27" s="16">
        <f>SUM(C28:C36)</f>
        <v>689565464.03999996</v>
      </c>
      <c r="D27" s="16">
        <f>SUM(D28:D36)</f>
        <v>87684083.10999994</v>
      </c>
      <c r="E27" s="16">
        <f>D27+C27</f>
        <v>777249547.14999986</v>
      </c>
      <c r="F27" s="16">
        <f>SUM(F28:F36)</f>
        <v>171955176.5</v>
      </c>
      <c r="G27" s="16">
        <f>SUM(G28:G36)</f>
        <v>108280556.32000001</v>
      </c>
      <c r="H27" s="16">
        <f t="shared" si="1"/>
        <v>605294370.64999986</v>
      </c>
    </row>
    <row r="28" spans="2:8" x14ac:dyDescent="0.2">
      <c r="B28" s="9" t="s">
        <v>33</v>
      </c>
      <c r="C28" s="12">
        <v>52376563.640000001</v>
      </c>
      <c r="D28" s="13">
        <v>8132867.2399999984</v>
      </c>
      <c r="E28" s="18">
        <f t="shared" ref="E28:E36" si="2">C28+D28</f>
        <v>60509430.879999995</v>
      </c>
      <c r="F28" s="12">
        <v>57755733.950000003</v>
      </c>
      <c r="G28" s="12">
        <v>6059677.2300000004</v>
      </c>
      <c r="H28" s="20">
        <f t="shared" si="1"/>
        <v>2753696.9299999923</v>
      </c>
    </row>
    <row r="29" spans="2:8" x14ac:dyDescent="0.2">
      <c r="B29" s="9" t="s">
        <v>34</v>
      </c>
      <c r="C29" s="12">
        <v>104543255.83</v>
      </c>
      <c r="D29" s="13">
        <v>15456504.100000009</v>
      </c>
      <c r="E29" s="18">
        <f t="shared" si="2"/>
        <v>119999759.93000001</v>
      </c>
      <c r="F29" s="12">
        <v>7721455.9099999992</v>
      </c>
      <c r="G29" s="12">
        <v>6237014.7699999996</v>
      </c>
      <c r="H29" s="20">
        <f t="shared" si="1"/>
        <v>112278304.02000001</v>
      </c>
    </row>
    <row r="30" spans="2:8" ht="12" customHeight="1" x14ac:dyDescent="0.2">
      <c r="B30" s="9" t="s">
        <v>35</v>
      </c>
      <c r="C30" s="12">
        <v>53369869.789999999</v>
      </c>
      <c r="D30" s="13">
        <v>1491664.2600000054</v>
      </c>
      <c r="E30" s="18">
        <f t="shared" si="2"/>
        <v>54861534.050000004</v>
      </c>
      <c r="F30" s="12">
        <v>3881716.82</v>
      </c>
      <c r="G30" s="12">
        <v>2572456.36</v>
      </c>
      <c r="H30" s="20">
        <f t="shared" si="1"/>
        <v>50979817.230000004</v>
      </c>
    </row>
    <row r="31" spans="2:8" x14ac:dyDescent="0.2">
      <c r="B31" s="9" t="s">
        <v>36</v>
      </c>
      <c r="C31" s="12">
        <v>36826889</v>
      </c>
      <c r="D31" s="13">
        <v>4698780.6899999976</v>
      </c>
      <c r="E31" s="18">
        <f t="shared" si="2"/>
        <v>41525669.689999998</v>
      </c>
      <c r="F31" s="12">
        <v>36729913.449999996</v>
      </c>
      <c r="G31" s="12">
        <v>33039634.649999999</v>
      </c>
      <c r="H31" s="20">
        <f t="shared" si="1"/>
        <v>4795756.2400000021</v>
      </c>
    </row>
    <row r="32" spans="2:8" ht="24" x14ac:dyDescent="0.2">
      <c r="B32" s="9" t="s">
        <v>37</v>
      </c>
      <c r="C32" s="12">
        <v>337211756.80000001</v>
      </c>
      <c r="D32" s="13">
        <v>63250630.569999933</v>
      </c>
      <c r="E32" s="18">
        <f t="shared" si="2"/>
        <v>400462387.36999995</v>
      </c>
      <c r="F32" s="12">
        <v>42025016.359999999</v>
      </c>
      <c r="G32" s="12">
        <v>38245102.200000003</v>
      </c>
      <c r="H32" s="20">
        <f t="shared" si="1"/>
        <v>358437371.00999993</v>
      </c>
    </row>
    <row r="33" spans="2:8" x14ac:dyDescent="0.2">
      <c r="B33" s="9" t="s">
        <v>38</v>
      </c>
      <c r="C33" s="12">
        <v>68787244</v>
      </c>
      <c r="D33" s="13">
        <v>12487378.980000004</v>
      </c>
      <c r="E33" s="18">
        <f t="shared" si="2"/>
        <v>81274622.980000004</v>
      </c>
      <c r="F33" s="12">
        <v>11287727.880000001</v>
      </c>
      <c r="G33" s="12">
        <v>9747905.9800000004</v>
      </c>
      <c r="H33" s="20">
        <f t="shared" si="1"/>
        <v>69986895.100000009</v>
      </c>
    </row>
    <row r="34" spans="2:8" x14ac:dyDescent="0.2">
      <c r="B34" s="9" t="s">
        <v>39</v>
      </c>
      <c r="C34" s="12">
        <v>770573.53</v>
      </c>
      <c r="D34" s="13">
        <v>68753.439999999944</v>
      </c>
      <c r="E34" s="18">
        <f t="shared" si="2"/>
        <v>839326.97</v>
      </c>
      <c r="F34" s="12">
        <v>839326.97</v>
      </c>
      <c r="G34" s="12">
        <v>770079</v>
      </c>
      <c r="H34" s="20">
        <f t="shared" si="1"/>
        <v>0</v>
      </c>
    </row>
    <row r="35" spans="2:8" x14ac:dyDescent="0.2">
      <c r="B35" s="9" t="s">
        <v>40</v>
      </c>
      <c r="C35" s="12">
        <v>17903352.460000001</v>
      </c>
      <c r="D35" s="13">
        <v>-12909326.800000001</v>
      </c>
      <c r="E35" s="18">
        <f t="shared" si="2"/>
        <v>4994025.66</v>
      </c>
      <c r="F35" s="12">
        <v>4754495.54</v>
      </c>
      <c r="G35" s="12">
        <v>4655635.8600000003</v>
      </c>
      <c r="H35" s="20">
        <f t="shared" si="1"/>
        <v>239530.12000000011</v>
      </c>
    </row>
    <row r="36" spans="2:8" x14ac:dyDescent="0.2">
      <c r="B36" s="9" t="s">
        <v>41</v>
      </c>
      <c r="C36" s="12">
        <v>17775958.989999998</v>
      </c>
      <c r="D36" s="13">
        <v>-4993169.3699999992</v>
      </c>
      <c r="E36" s="18">
        <f t="shared" si="2"/>
        <v>12782789.619999999</v>
      </c>
      <c r="F36" s="12">
        <v>6959789.6199999992</v>
      </c>
      <c r="G36" s="12">
        <v>6953050.2699999996</v>
      </c>
      <c r="H36" s="20">
        <f t="shared" si="1"/>
        <v>5823000</v>
      </c>
    </row>
    <row r="37" spans="2:8" ht="20.100000000000001" customHeight="1" x14ac:dyDescent="0.2">
      <c r="B37" s="7" t="s">
        <v>42</v>
      </c>
      <c r="C37" s="16">
        <f>SUM(C38:C46)</f>
        <v>273921256.77000004</v>
      </c>
      <c r="D37" s="16">
        <f>SUM(D38:D46)</f>
        <v>14456307.509999998</v>
      </c>
      <c r="E37" s="16">
        <f>C37+D37</f>
        <v>288377564.28000003</v>
      </c>
      <c r="F37" s="16">
        <f>SUM(F38:F46)</f>
        <v>274801798.01999998</v>
      </c>
      <c r="G37" s="16">
        <f>SUM(G38:G46)</f>
        <v>268488582.44999999</v>
      </c>
      <c r="H37" s="16">
        <f t="shared" si="1"/>
        <v>13575766.26000005</v>
      </c>
    </row>
    <row r="38" spans="2:8" ht="12" customHeight="1" x14ac:dyDescent="0.2">
      <c r="B38" s="9" t="s">
        <v>43</v>
      </c>
      <c r="C38" s="12">
        <v>198822356.61000001</v>
      </c>
      <c r="D38" s="13">
        <v>1897243.4600000009</v>
      </c>
      <c r="E38" s="18">
        <f t="shared" ref="E38:E80" si="3">C38+D38</f>
        <v>200719600.07000002</v>
      </c>
      <c r="F38" s="12">
        <v>200719600.06999999</v>
      </c>
      <c r="G38" s="12">
        <v>200719600.06999999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33914862.990000002</v>
      </c>
      <c r="D41" s="13">
        <v>-10104291.470000003</v>
      </c>
      <c r="E41" s="18">
        <f t="shared" si="3"/>
        <v>23810571.52</v>
      </c>
      <c r="F41" s="12">
        <v>10329094</v>
      </c>
      <c r="G41" s="12">
        <v>10015878.43</v>
      </c>
      <c r="H41" s="20">
        <f t="shared" ref="H41:H72" si="4">E41-F41</f>
        <v>13481477.52</v>
      </c>
    </row>
    <row r="42" spans="2:8" ht="12" customHeight="1" x14ac:dyDescent="0.2">
      <c r="B42" s="9" t="s">
        <v>47</v>
      </c>
      <c r="C42" s="12">
        <v>3390735.45</v>
      </c>
      <c r="D42" s="13">
        <v>-1189304.0900000003</v>
      </c>
      <c r="E42" s="18">
        <f t="shared" si="3"/>
        <v>2201431.36</v>
      </c>
      <c r="F42" s="12">
        <v>2201431.36</v>
      </c>
      <c r="G42" s="12">
        <v>2201431.36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8618396.2799999993</v>
      </c>
      <c r="D43" s="13">
        <v>-319025</v>
      </c>
      <c r="E43" s="18">
        <f t="shared" si="3"/>
        <v>8299371.2799999993</v>
      </c>
      <c r="F43" s="12">
        <v>8205082.9199999999</v>
      </c>
      <c r="G43" s="12">
        <v>2205082.92</v>
      </c>
      <c r="H43" s="20">
        <f t="shared" si="4"/>
        <v>94288.359999999404</v>
      </c>
    </row>
    <row r="44" spans="2:8" ht="12" customHeight="1" x14ac:dyDescent="0.2">
      <c r="B44" s="9" t="s">
        <v>49</v>
      </c>
      <c r="C44" s="12">
        <v>29174905.440000001</v>
      </c>
      <c r="D44" s="13">
        <v>24171684.609999999</v>
      </c>
      <c r="E44" s="18">
        <f t="shared" si="3"/>
        <v>53346590.049999997</v>
      </c>
      <c r="F44" s="12">
        <v>53346589.670000002</v>
      </c>
      <c r="G44" s="12">
        <v>53346589.670000002</v>
      </c>
      <c r="H44" s="20">
        <f t="shared" si="4"/>
        <v>0.37999999523162842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14759445.129999999</v>
      </c>
      <c r="D47" s="16">
        <f>SUM(D48:D56)</f>
        <v>73610910.409999996</v>
      </c>
      <c r="E47" s="16">
        <f t="shared" si="3"/>
        <v>88370355.539999992</v>
      </c>
      <c r="F47" s="16">
        <f>SUM(F48:F56)</f>
        <v>35391492.519999996</v>
      </c>
      <c r="G47" s="16">
        <f>SUM(G48:G56)</f>
        <v>3527769.41</v>
      </c>
      <c r="H47" s="16">
        <f t="shared" si="4"/>
        <v>52978863.019999996</v>
      </c>
    </row>
    <row r="48" spans="2:8" x14ac:dyDescent="0.2">
      <c r="B48" s="9" t="s">
        <v>53</v>
      </c>
      <c r="C48" s="12">
        <v>4154185.83</v>
      </c>
      <c r="D48" s="13">
        <v>4447883.58</v>
      </c>
      <c r="E48" s="18">
        <f t="shared" si="3"/>
        <v>8602069.4100000001</v>
      </c>
      <c r="F48" s="12">
        <v>265997.68</v>
      </c>
      <c r="G48" s="12">
        <v>203846.6</v>
      </c>
      <c r="H48" s="20">
        <f t="shared" si="4"/>
        <v>8336071.7300000004</v>
      </c>
    </row>
    <row r="49" spans="2:8" x14ac:dyDescent="0.2">
      <c r="B49" s="9" t="s">
        <v>54</v>
      </c>
      <c r="C49" s="12">
        <v>240810</v>
      </c>
      <c r="D49" s="13">
        <v>-131705.04000000004</v>
      </c>
      <c r="E49" s="18">
        <f t="shared" si="3"/>
        <v>109104.95999999996</v>
      </c>
      <c r="F49" s="12">
        <v>44544</v>
      </c>
      <c r="G49" s="12">
        <v>26448</v>
      </c>
      <c r="H49" s="20">
        <f t="shared" si="4"/>
        <v>64560.959999999963</v>
      </c>
    </row>
    <row r="50" spans="2:8" x14ac:dyDescent="0.2">
      <c r="B50" s="9" t="s">
        <v>55</v>
      </c>
      <c r="C50" s="12">
        <v>0</v>
      </c>
      <c r="D50" s="13">
        <v>202336</v>
      </c>
      <c r="E50" s="18">
        <f t="shared" si="3"/>
        <v>202336</v>
      </c>
      <c r="F50" s="12">
        <v>0</v>
      </c>
      <c r="G50" s="12">
        <v>0</v>
      </c>
      <c r="H50" s="20">
        <f t="shared" si="4"/>
        <v>202336</v>
      </c>
    </row>
    <row r="51" spans="2:8" x14ac:dyDescent="0.2">
      <c r="B51" s="9" t="s">
        <v>56</v>
      </c>
      <c r="C51" s="12">
        <v>4854200</v>
      </c>
      <c r="D51" s="13">
        <v>27046936.100000001</v>
      </c>
      <c r="E51" s="18">
        <f t="shared" si="3"/>
        <v>31901136.100000001</v>
      </c>
      <c r="F51" s="12">
        <v>0</v>
      </c>
      <c r="G51" s="12">
        <v>0</v>
      </c>
      <c r="H51" s="20">
        <f t="shared" si="4"/>
        <v>31901136.100000001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5476249.2999999998</v>
      </c>
      <c r="D53" s="13">
        <v>6019624.5399999991</v>
      </c>
      <c r="E53" s="18">
        <f t="shared" si="3"/>
        <v>11495873.84</v>
      </c>
      <c r="F53" s="12">
        <v>1449193.8</v>
      </c>
      <c r="G53" s="12">
        <v>284053</v>
      </c>
      <c r="H53" s="20">
        <f t="shared" si="4"/>
        <v>10046680.039999999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36059835.229999997</v>
      </c>
      <c r="E55" s="18">
        <f t="shared" si="3"/>
        <v>36059835.229999997</v>
      </c>
      <c r="F55" s="12">
        <v>33631757.039999999</v>
      </c>
      <c r="G55" s="12">
        <v>3013421.81</v>
      </c>
      <c r="H55" s="20">
        <f t="shared" si="4"/>
        <v>2428078.1899999976</v>
      </c>
    </row>
    <row r="56" spans="2:8" x14ac:dyDescent="0.2">
      <c r="B56" s="9" t="s">
        <v>61</v>
      </c>
      <c r="C56" s="12">
        <v>34000</v>
      </c>
      <c r="D56" s="13">
        <v>-34000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459111420.38</v>
      </c>
      <c r="D57" s="16">
        <f>SUM(D58:D60)</f>
        <v>293819489.19000006</v>
      </c>
      <c r="E57" s="16">
        <f t="shared" si="3"/>
        <v>752930909.57000005</v>
      </c>
      <c r="F57" s="16">
        <f>SUM(F58:F60)</f>
        <v>34467346.5</v>
      </c>
      <c r="G57" s="16">
        <f>SUM(G58:G60)</f>
        <v>33770763.390000001</v>
      </c>
      <c r="H57" s="16">
        <f t="shared" si="4"/>
        <v>718463563.07000005</v>
      </c>
    </row>
    <row r="58" spans="2:8" x14ac:dyDescent="0.2">
      <c r="B58" s="9" t="s">
        <v>63</v>
      </c>
      <c r="C58" s="12">
        <v>383057014.98000002</v>
      </c>
      <c r="D58" s="13">
        <v>204527824.66000003</v>
      </c>
      <c r="E58" s="18">
        <f t="shared" si="3"/>
        <v>587584839.6400001</v>
      </c>
      <c r="F58" s="12">
        <v>31384418.280000001</v>
      </c>
      <c r="G58" s="12">
        <v>30687835.170000002</v>
      </c>
      <c r="H58" s="20">
        <f t="shared" si="4"/>
        <v>556200421.36000013</v>
      </c>
    </row>
    <row r="59" spans="2:8" x14ac:dyDescent="0.2">
      <c r="B59" s="9" t="s">
        <v>64</v>
      </c>
      <c r="C59" s="12">
        <v>40000000</v>
      </c>
      <c r="D59" s="13">
        <v>89291664.530000001</v>
      </c>
      <c r="E59" s="18">
        <f t="shared" si="3"/>
        <v>129291664.53</v>
      </c>
      <c r="F59" s="12">
        <v>3082928.22</v>
      </c>
      <c r="G59" s="12">
        <v>3082928.22</v>
      </c>
      <c r="H59" s="18">
        <f t="shared" si="4"/>
        <v>126208736.31</v>
      </c>
    </row>
    <row r="60" spans="2:8" x14ac:dyDescent="0.2">
      <c r="B60" s="9" t="s">
        <v>65</v>
      </c>
      <c r="C60" s="12">
        <v>36054405.399999999</v>
      </c>
      <c r="D60" s="13">
        <v>0</v>
      </c>
      <c r="E60" s="18">
        <f t="shared" si="3"/>
        <v>36054405.399999999</v>
      </c>
      <c r="F60" s="12">
        <v>0</v>
      </c>
      <c r="G60" s="12">
        <v>0</v>
      </c>
      <c r="H60" s="18">
        <f t="shared" si="4"/>
        <v>36054405.399999999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41028378.399999999</v>
      </c>
      <c r="D73" s="17">
        <f>SUM(D74:D80)</f>
        <v>29333538.490000002</v>
      </c>
      <c r="E73" s="17">
        <f t="shared" si="3"/>
        <v>70361916.890000001</v>
      </c>
      <c r="F73" s="16">
        <f>SUM(F74:F80)</f>
        <v>44113796.169999994</v>
      </c>
      <c r="G73" s="17">
        <f>SUM(G74:G80)</f>
        <v>44113796.169999994</v>
      </c>
      <c r="H73" s="17">
        <f t="shared" ref="H73:H81" si="5">E73-F73</f>
        <v>26248120.720000006</v>
      </c>
    </row>
    <row r="74" spans="2:8" x14ac:dyDescent="0.2">
      <c r="B74" s="9" t="s">
        <v>79</v>
      </c>
      <c r="C74" s="12">
        <v>35346814.049999997</v>
      </c>
      <c r="D74" s="13">
        <v>16058990.67</v>
      </c>
      <c r="E74" s="18">
        <f t="shared" si="3"/>
        <v>51405804.719999999</v>
      </c>
      <c r="F74" s="12">
        <v>36822554.119999997</v>
      </c>
      <c r="G74" s="13">
        <v>36822554.119999997</v>
      </c>
      <c r="H74" s="18">
        <f t="shared" si="5"/>
        <v>14583250.600000001</v>
      </c>
    </row>
    <row r="75" spans="2:8" x14ac:dyDescent="0.2">
      <c r="B75" s="9" t="s">
        <v>80</v>
      </c>
      <c r="C75" s="12">
        <v>5633264.3499999996</v>
      </c>
      <c r="D75" s="13">
        <v>13274547.82</v>
      </c>
      <c r="E75" s="18">
        <f t="shared" si="3"/>
        <v>18907812.170000002</v>
      </c>
      <c r="F75" s="12">
        <v>7291242.0499999998</v>
      </c>
      <c r="G75" s="13">
        <v>7291242.0499999998</v>
      </c>
      <c r="H75" s="18">
        <f t="shared" si="5"/>
        <v>11616570.120000001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48300</v>
      </c>
      <c r="D77" s="13">
        <v>0</v>
      </c>
      <c r="E77" s="18">
        <f t="shared" si="3"/>
        <v>48300</v>
      </c>
      <c r="F77" s="12">
        <v>0</v>
      </c>
      <c r="G77" s="13">
        <v>0</v>
      </c>
      <c r="H77" s="18">
        <f t="shared" si="5"/>
        <v>48300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2198185827.4399996</v>
      </c>
      <c r="D81" s="22">
        <f>SUM(D73,D69,D61,D57,D47,D37,D27,D17,D9)</f>
        <v>562578558.53999996</v>
      </c>
      <c r="E81" s="22">
        <f>C81+D81</f>
        <v>2760764385.9799995</v>
      </c>
      <c r="F81" s="22">
        <f>SUM(F73,F69,F61,F57,F47,F37,F17,F27,F9)</f>
        <v>1052895205.3699999</v>
      </c>
      <c r="G81" s="22">
        <f>SUM(G73,G69,G61,G57,G47,G37,G27,G17,G9)</f>
        <v>947965759.33999991</v>
      </c>
      <c r="H81" s="22">
        <f t="shared" si="5"/>
        <v>1707869180.6099997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2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2023-04-18T17:37:54Z</cp:lastPrinted>
  <dcterms:created xsi:type="dcterms:W3CDTF">2019-12-04T16:22:52Z</dcterms:created>
  <dcterms:modified xsi:type="dcterms:W3CDTF">2023-04-20T16:50:32Z</dcterms:modified>
</cp:coreProperties>
</file>